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F13" i="2"/>
  <c r="E15" i="2"/>
  <c r="E13" i="2"/>
  <c r="D13" i="2"/>
  <c r="G8" i="2" l="1"/>
  <c r="F10" i="2"/>
  <c r="E10" i="2"/>
  <c r="I10" i="2" s="1"/>
  <c r="G10" i="2"/>
  <c r="G9" i="2"/>
  <c r="D15" i="2" l="1"/>
  <c r="D12" i="2"/>
  <c r="G15" i="2" l="1"/>
  <c r="F15" i="2" l="1"/>
  <c r="D9" i="2" l="1"/>
  <c r="G12" i="2" l="1"/>
  <c r="F9" i="2"/>
  <c r="E9" i="2" l="1"/>
  <c r="F12" i="2"/>
  <c r="E12" i="2"/>
  <c r="E14" i="2" l="1"/>
  <c r="H9" i="2" l="1"/>
  <c r="I15" i="2" l="1"/>
  <c r="D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P8" i="2"/>
  <c r="O8" i="2"/>
  <c r="N8" i="2"/>
  <c r="M8" i="2"/>
  <c r="L8" i="2"/>
  <c r="K8" i="2"/>
  <c r="D8" i="2" l="1"/>
  <c r="G14" i="2"/>
  <c r="F14" i="2"/>
  <c r="H15" i="2"/>
  <c r="H13" i="2"/>
  <c r="H10" i="2" l="1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<sst xmlns="http://schemas.openxmlformats.org/spreadsheetml/2006/main" count="69" uniqueCount="42">
  <si>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</si>
  <si>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</si>
  <si>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</si>
  <si>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</si>
  <si>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</si>
  <si>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</si>
  <si>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</si>
  <si>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</si>
  <si>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</si>
  <si>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</si>
  <si>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</si>
  <si>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</si>
  <si>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</si>
  <si>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</si>
  <si>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</si>
  <si>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</si>
  <si>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</si>
  <si>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</si>
  <si>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</si>
  <si>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</si>
  <si>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</si>
  <si>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</si>
  <si>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</si>
  <si>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</si>
  <si>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</si>
  <si>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</si>
  <si>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</si>
  <si>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</si>
  <si>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</si>
  <si>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</si>
  <si>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</si>
  <si>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</si>
  <si>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</si>
  <si>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</si>
  <si>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</si>
  <si>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</si>
  <si>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</si>
  <si>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</si>
  <si>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</si>
  <si>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</t>
  </si>
  <si>
    <t xml:space="preserve">Начальник УИДиРП </t>
  </si>
  <si>
    <t>В.И. Феоктистов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</si>
</sst>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4" sqref="G14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45962</v>
      </c>
      <c r="F6" s="12">
        <v>45962</v>
      </c>
      <c r="G6" s="12">
        <v>45962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</v>
      </c>
      <c r="E8" s="16">
        <f>E9+E10</f>
        <v>2078</v>
      </c>
      <c r="F8" s="16">
        <f t="shared" ref="F8" si="0">F9+F10</f>
        <v>721.6</v>
      </c>
      <c r="G8" s="16">
        <f>G9+G10</f>
        <v>721.6</v>
      </c>
      <c r="H8" s="16">
        <f>IFERROR(G8/D8*100,0)</f>
        <v>31.957484499557133</v>
      </c>
      <c r="I8" s="16">
        <f>IFERROR(G8/E8*100,0)</f>
        <v>34.725697786333015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</v>
      </c>
      <c r="E9" s="21">
        <f>E13</f>
        <v>1178</v>
      </c>
      <c r="F9" s="21">
        <f>F13</f>
        <v>631.6</v>
      </c>
      <c r="G9" s="21">
        <f>G13</f>
        <v>631.6</v>
      </c>
      <c r="H9" s="21">
        <f>IFERROR(G9/D9*100,0)</f>
        <v>53.616298811544993</v>
      </c>
      <c r="I9" s="21">
        <f>IFERROR(G9/E9*100,0)</f>
        <v>53.616298811544993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E15</f>
        <v>900</v>
      </c>
      <c r="F10" s="21">
        <f>F15</f>
        <v>90</v>
      </c>
      <c r="G10" s="21">
        <f>G15</f>
        <v>90</v>
      </c>
      <c r="H10" s="21">
        <f>IFERROR(G10/D10*100,0)</f>
        <v>8.3333333333333321</v>
      </c>
      <c r="I10" s="21">
        <f>IFERROR(G10/E10*100,0)</f>
        <v>10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</v>
      </c>
      <c r="E12" s="16">
        <f>SUM(E13:E13)</f>
        <v>1178</v>
      </c>
      <c r="F12" s="16">
        <f>SUM(F13:F13)</f>
        <v>631.6</v>
      </c>
      <c r="G12" s="16">
        <f>SUM(G13:G13)</f>
        <v>631.6</v>
      </c>
      <c r="H12" s="16">
        <f>IFERROR(G12/D12*100,0)</f>
        <v>53.616298811544993</v>
      </c>
      <c r="I12" s="16">
        <f>IFERROR(G12/E12*100,0)</f>
        <v>53.616298811544993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1"/>
      <c r="B13" s="43"/>
      <c r="C13" s="20" t="s">
        <v>29</v>
      </c>
      <c r="D13" s="21">
        <f>SUM(J13,L13,N13,P13,R13,T13,V13,X13,Z13,AB13,AD13,AF13)</f>
        <v>1178</v>
      </c>
      <c r="E13" s="21">
        <f>J13+L13+N13+P13+R13+T13+V13+X13+Z13+AB13</f>
        <v>1178</v>
      </c>
      <c r="F13" s="21">
        <f>G13</f>
        <v>631.6</v>
      </c>
      <c r="G13" s="21">
        <f>SUM(K13,M13,O13,Q13,S13,U13,W13,Y13,AA13,AC13,AE13,AG13)</f>
        <v>631.6</v>
      </c>
      <c r="H13" s="21">
        <f>IFERROR(G13/D13*100,0)</f>
        <v>53.616298811544993</v>
      </c>
      <c r="I13" s="21">
        <f>IFERROR(G13/E13*100,0)</f>
        <v>53.616298811544993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 t="s">
        <v>38</v>
      </c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900</v>
      </c>
      <c r="F14" s="16">
        <f>SUM(F15:F15)</f>
        <v>90</v>
      </c>
      <c r="G14" s="16">
        <f>SUM(G15:G15)</f>
        <v>90</v>
      </c>
      <c r="H14" s="16">
        <f t="shared" ref="H14:H15" si="5">IFERROR(G14/D14*100,0)</f>
        <v>8.3333333333333321</v>
      </c>
      <c r="I14" s="16">
        <f t="shared" ref="I14:I15" si="6">IFERROR(G14/E14*100,0)</f>
        <v>10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J15+L15+N15+P15+R15+T15+V15+X15+Z15+AB15</f>
        <v>900</v>
      </c>
      <c r="F15" s="21">
        <f>G15</f>
        <v>90</v>
      </c>
      <c r="G15" s="21">
        <f>SUM(K15,M15,O15,Q15,S15,U15,W15,Y15,AA15,AC15,AE15,AG15)</f>
        <v>90</v>
      </c>
      <c r="H15" s="21">
        <f t="shared" si="5"/>
        <v>8.3333333333333321</v>
      </c>
      <c r="I15" s="21">
        <f t="shared" si="6"/>
        <v>10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90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 t="s">
        <v>39</v>
      </c>
      <c r="AI15" s="26"/>
    </row>
    <row r="19" spans="2:6" ht="18.75" x14ac:dyDescent="0.3">
      <c r="B19" s="28" t="s">
        <v>40</v>
      </c>
      <c r="C19" s="51"/>
      <c r="D19" s="51"/>
      <c r="E19" s="52" t="s">
        <v>41</v>
      </c>
      <c r="F19" s="52"/>
    </row>
    <row r="20" spans="2:6" ht="18.75" x14ac:dyDescent="0.3">
      <c r="B20" s="29"/>
      <c r="C20" s="53" t="s">
        <v>36</v>
      </c>
      <c r="D20" s="53"/>
      <c r="E20" s="30"/>
      <c r="F20" s="30"/>
    </row>
    <row r="22" spans="2:6" ht="72.75" customHeight="1" x14ac:dyDescent="0.25">
      <c r="B22" s="54" t="s">
        <v>37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2025-11-10T05:33:40Z</dcterms:modified>
</cp:coreProperties>
</file>