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2" l="1"/>
  <c r="U8" i="2"/>
  <c r="U9" i="2"/>
  <c r="U6" i="2"/>
  <c r="T9" i="2"/>
  <c r="T8" i="2"/>
  <c r="T7" i="2"/>
  <c r="S9" i="2" l="1"/>
  <c r="S8" i="2"/>
  <c r="S7" i="2" l="1"/>
  <c r="R8" i="2" l="1"/>
  <c r="R7" i="2"/>
  <c r="Q8" i="2" l="1"/>
  <c r="Q7" i="2"/>
  <c r="Q9" i="2" l="1"/>
  <c r="P8" i="2" l="1"/>
  <c r="P7" i="2"/>
  <c r="O8" i="2" l="1"/>
  <c r="O7" i="2"/>
  <c r="N8" i="2" l="1"/>
  <c r="N7" i="2"/>
  <c r="M7" i="2" l="1"/>
  <c r="L7" i="2" l="1"/>
  <c r="K7" i="2" l="1"/>
  <c r="J7" i="2" l="1"/>
  <c r="I7" i="2" l="1"/>
</calcChain>
</file>

<file path=xl/sharedStrings.xml><?xml version="1.0" encoding="utf-8"?>
<sst xmlns="http://schemas.openxmlformats.org/spreadsheetml/2006/main" count="45" uniqueCount="39">
  <si>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</si>
  <si>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</si>
  <si>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</si>
  <si>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</si>
  <si>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</si>
  <si>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</si>
  <si>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</si>
  <si>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</si>
  <si>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</si>
  <si>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</si>
  <si>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</si>
  <si>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</si>
  <si>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</si>
  <si>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</si>
  <si>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</si>
  <si>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</si>
  <si>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</si>
  <si>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</si>
  <si>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</si>
  <si>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</si>
  <si>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</si>
  <si>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</si>
  <si>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</si>
  <si>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</si>
  <si>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</si>
  <si>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</si>
  <si>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</si>
  <si>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</si>
  <si>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</si>
  <si>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</si>
  <si>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</si>
  <si>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</si>
  <si>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</si>
  <si>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В связи с прекращением деятельности ИП Величко С.П. 19.06.2025</t>
  </si>
  <si>
    <t>Показатель достигнут в полном объеме</t>
  </si>
  <si>
    <t>Исполнитель:
Специалист-эксперт ОПРиРП УИДиРП
Шамерзоева Т.Ф.
93-756</t>
  </si>
  <si>
    <t>Ю.Л. Спиридонова</t>
  </si>
  <si>
    <t xml:space="preserve">Увеличение значений обусловлено с началом реализации продукции КФХ Снопко И.Н. </t>
  </si>
  <si>
    <t xml:space="preserve">И.о. начальника УИДиРП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</si>
</sst>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21" sqref="H21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11.5703125" style="2" customWidth="1"/>
    <col min="15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2" s="5" customFormat="1" ht="47.25" customHeight="1" x14ac:dyDescent="0.35">
      <c r="A2" s="3"/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/>
    </row>
    <row r="3" spans="1:22" s="5" customFormat="1" ht="57" customHeight="1" x14ac:dyDescent="0.25">
      <c r="A3" s="41"/>
      <c r="B3" s="42" t="s">
        <v>2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45" t="s">
        <v>8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6" t="s">
        <v>9</v>
      </c>
      <c r="U3" s="6" t="s">
        <v>10</v>
      </c>
      <c r="V3" s="36" t="s">
        <v>11</v>
      </c>
    </row>
    <row r="4" spans="1:22" s="5" customFormat="1" ht="119.25" customHeight="1" x14ac:dyDescent="0.25">
      <c r="A4" s="41"/>
      <c r="B4" s="42"/>
      <c r="C4" s="43"/>
      <c r="D4" s="37"/>
      <c r="E4" s="44"/>
      <c r="F4" s="44"/>
      <c r="G4" s="44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7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23">
        <v>14</v>
      </c>
      <c r="N6" s="25">
        <v>13</v>
      </c>
      <c r="O6" s="22">
        <v>13</v>
      </c>
      <c r="P6" s="13">
        <v>13</v>
      </c>
      <c r="Q6" s="27">
        <v>13</v>
      </c>
      <c r="R6" s="28">
        <v>13</v>
      </c>
      <c r="S6" s="29">
        <v>13</v>
      </c>
      <c r="T6" s="29">
        <v>13</v>
      </c>
      <c r="U6" s="30">
        <f>T6/G6*100</f>
        <v>92.857142857142861</v>
      </c>
      <c r="V6" s="12" t="s">
        <v>33</v>
      </c>
    </row>
    <row r="7" spans="1:22" s="5" customFormat="1" ht="115.5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>
        <f>L7+2</f>
        <v>12.5</v>
      </c>
      <c r="N7" s="15">
        <f>M7+3</f>
        <v>15.5</v>
      </c>
      <c r="O7" s="15">
        <f>N7+3</f>
        <v>18.5</v>
      </c>
      <c r="P7" s="15">
        <f>O7+3</f>
        <v>21.5</v>
      </c>
      <c r="Q7" s="24">
        <f>P7+9.5+0.018</f>
        <v>31.018000000000001</v>
      </c>
      <c r="R7" s="15">
        <f>Q7+9.5</f>
        <v>40.518000000000001</v>
      </c>
      <c r="S7" s="15">
        <f>R7+9.5+0.02</f>
        <v>50.038000000000004</v>
      </c>
      <c r="T7" s="15">
        <f>S7</f>
        <v>50.038000000000004</v>
      </c>
      <c r="U7" s="30">
        <f t="shared" ref="U7:U9" si="0">T7/G7*100</f>
        <v>100.07600000000001</v>
      </c>
      <c r="V7" s="12" t="s">
        <v>34</v>
      </c>
    </row>
    <row r="8" spans="1:22" ht="131.25" customHeight="1" x14ac:dyDescent="0.25">
      <c r="A8" s="16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1">
        <v>0</v>
      </c>
      <c r="I8" s="21">
        <v>0</v>
      </c>
      <c r="J8" s="22">
        <v>0</v>
      </c>
      <c r="K8" s="22">
        <v>0</v>
      </c>
      <c r="L8" s="22">
        <v>0</v>
      </c>
      <c r="M8" s="15">
        <v>0</v>
      </c>
      <c r="N8" s="24">
        <f>M8+0.385</f>
        <v>0.38500000000000001</v>
      </c>
      <c r="O8" s="24">
        <f>N8+0.42</f>
        <v>0.80499999999999994</v>
      </c>
      <c r="P8" s="24">
        <f>O8+0.452</f>
        <v>1.2569999999999999</v>
      </c>
      <c r="Q8" s="15">
        <f>P8+2.104+0.809</f>
        <v>4.17</v>
      </c>
      <c r="R8" s="15">
        <f>Q8+1.591+0.496</f>
        <v>6.2569999999999997</v>
      </c>
      <c r="S8" s="15">
        <f>R8+2.152</f>
        <v>8.4089999999999989</v>
      </c>
      <c r="T8" s="15">
        <f>S8</f>
        <v>8.4089999999999989</v>
      </c>
      <c r="U8" s="30">
        <f t="shared" si="0"/>
        <v>118.43661971830986</v>
      </c>
      <c r="V8" s="12" t="s">
        <v>37</v>
      </c>
    </row>
    <row r="9" spans="1:22" ht="65.25" customHeight="1" x14ac:dyDescent="0.25">
      <c r="A9" s="16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1">
        <v>0</v>
      </c>
      <c r="I9" s="21">
        <v>0</v>
      </c>
      <c r="J9" s="22">
        <v>0</v>
      </c>
      <c r="K9" s="22">
        <v>0</v>
      </c>
      <c r="L9" s="22">
        <v>0</v>
      </c>
      <c r="M9" s="15">
        <v>0</v>
      </c>
      <c r="N9" s="15">
        <v>0</v>
      </c>
      <c r="O9" s="15">
        <v>0</v>
      </c>
      <c r="P9" s="26">
        <v>2.5</v>
      </c>
      <c r="Q9" s="15">
        <f>P9+2.5</f>
        <v>5</v>
      </c>
      <c r="R9" s="15">
        <v>5</v>
      </c>
      <c r="S9" s="15">
        <f>R9</f>
        <v>5</v>
      </c>
      <c r="T9" s="15">
        <f>S9</f>
        <v>5</v>
      </c>
      <c r="U9" s="31">
        <f t="shared" si="0"/>
        <v>100</v>
      </c>
      <c r="V9" s="12" t="s">
        <v>34</v>
      </c>
    </row>
    <row r="13" spans="1:22" ht="18.75" x14ac:dyDescent="0.3">
      <c r="C13" s="17" t="s">
        <v>38</v>
      </c>
      <c r="D13" s="32"/>
      <c r="E13" s="32"/>
      <c r="F13" s="33" t="s">
        <v>36</v>
      </c>
      <c r="G13" s="33"/>
    </row>
    <row r="14" spans="1:22" ht="18.75" x14ac:dyDescent="0.3">
      <c r="C14" s="18"/>
      <c r="D14" s="34" t="s">
        <v>32</v>
      </c>
      <c r="E14" s="34"/>
      <c r="F14" s="19"/>
      <c r="G14" s="19"/>
    </row>
    <row r="15" spans="1:22" ht="76.5" customHeight="1" x14ac:dyDescent="0.3">
      <c r="C15" s="20" t="s">
        <v>35</v>
      </c>
      <c r="D15" s="20"/>
      <c r="E15" s="20"/>
      <c r="F15" s="18"/>
      <c r="G15" s="18"/>
    </row>
    <row r="16" spans="1:22" ht="18.75" x14ac:dyDescent="0.25">
      <c r="C16" s="35"/>
      <c r="D16" s="35"/>
      <c r="E16" s="35"/>
      <c r="F16" s="5"/>
      <c r="G16" s="5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2026-01-13T05:22:38Z</dcterms:modified>
</cp:coreProperties>
</file>